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80" windowHeight="1164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Лист1!$A$1:$J$85</definedName>
  </definedNames>
  <calcPr calcId="114210" fullCalcOnLoad="1"/>
</workbook>
</file>

<file path=xl/calcChain.xml><?xml version="1.0" encoding="utf-8"?>
<calcChain xmlns="http://schemas.openxmlformats.org/spreadsheetml/2006/main">
  <c r="G79" i="1"/>
  <c r="G78"/>
  <c r="G77"/>
  <c r="J77"/>
  <c r="I77"/>
  <c r="H77"/>
  <c r="G76"/>
  <c r="G75"/>
  <c r="G74"/>
  <c r="G73"/>
  <c r="G72"/>
  <c r="G71"/>
  <c r="J71"/>
  <c r="I71"/>
  <c r="H71"/>
  <c r="G70"/>
  <c r="G69"/>
  <c r="G68"/>
  <c r="G67"/>
  <c r="G66"/>
  <c r="G65"/>
  <c r="G64"/>
  <c r="G63"/>
  <c r="G62"/>
  <c r="G61"/>
  <c r="G60"/>
  <c r="G58"/>
  <c r="G59"/>
  <c r="J58"/>
  <c r="I58"/>
  <c r="H58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J28"/>
  <c r="I28"/>
  <c r="H28"/>
  <c r="G27"/>
  <c r="G26"/>
  <c r="G25"/>
  <c r="J24"/>
  <c r="I24"/>
  <c r="H24"/>
  <c r="G24"/>
  <c r="G23"/>
  <c r="G22"/>
  <c r="G21"/>
  <c r="J20"/>
  <c r="I20"/>
  <c r="H20"/>
  <c r="G20"/>
  <c r="G19"/>
  <c r="G18"/>
  <c r="G17"/>
  <c r="G16"/>
  <c r="J15"/>
  <c r="I15"/>
  <c r="H15"/>
  <c r="H14"/>
  <c r="J14"/>
  <c r="I14"/>
  <c r="G28"/>
  <c r="G15"/>
  <c r="J51"/>
  <c r="G57"/>
  <c r="G56"/>
  <c r="G55"/>
  <c r="G54"/>
  <c r="G53"/>
  <c r="G52"/>
  <c r="I51"/>
  <c r="H51"/>
  <c r="G14"/>
  <c r="G51"/>
  <c r="I80"/>
  <c r="J80"/>
  <c r="H80"/>
  <c r="G80"/>
</calcChain>
</file>

<file path=xl/sharedStrings.xml><?xml version="1.0" encoding="utf-8"?>
<sst xmlns="http://schemas.openxmlformats.org/spreadsheetml/2006/main" count="343" uniqueCount="238">
  <si>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</si>
  <si>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</si>
  <si>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</si>
  <si>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</si>
  <si>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</si>
  <si>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</si>
  <si>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</si>
  <si>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</si>
  <si>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</si>
  <si>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</si>
  <si>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</si>
  <si>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</si>
  <si>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</si>
  <si>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</si>
  <si>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</si>
  <si>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</si>
  <si>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</si>
  <si>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0212100</t>
  </si>
  <si>
    <t>2100</t>
  </si>
  <si>
    <t>0722</t>
  </si>
  <si>
    <t>Стоматологічна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</si>
  <si>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</si>
  <si>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</si>
  <si>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</si>
  <si>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</si>
  <si>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</si>
  <si>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</si>
  <si>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</si>
  <si>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</si>
  <si>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0763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</si>
  <si>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</si>
  <si>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</si>
  <si>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</si>
  <si>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</si>
  <si>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</si>
  <si>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</si>
  <si>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</si>
  <si>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</si>
  <si>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</si>
  <si>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</si>
  <si>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</si>
  <si>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</si>
  <si>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6030</t>
  </si>
  <si>
    <t>0620</t>
  </si>
  <si>
    <t>Організація благоустрою населених пунктів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</si>
  <si>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</si>
  <si>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</si>
  <si>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</si>
  <si>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</si>
  <si>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</si>
  <si>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</si>
  <si>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</si>
  <si>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</si>
  <si>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</si>
  <si>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</si>
  <si>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</si>
  <si>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</si>
  <si>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</si>
  <si>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</si>
  <si>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</si>
  <si>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</si>
  <si>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</si>
  <si>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</si>
  <si>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</si>
  <si>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</si>
  <si>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</si>
  <si>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</si>
  <si>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</si>
  <si>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</si>
  <si>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</si>
  <si>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</si>
  <si>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</si>
  <si>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</si>
  <si>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</si>
  <si>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</si>
  <si>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</si>
  <si>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</si>
  <si>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</si>
  <si>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</si>
  <si>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</si>
  <si>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</si>
  <si>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</si>
  <si>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</si>
  <si>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</si>
  <si>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</si>
  <si>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</si>
  <si>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</si>
  <si>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</si>
  <si>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</si>
  <si>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</si>
  <si>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</si>
  <si>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</si>
  <si>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</si>
  <si>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</si>
  <si>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</si>
  <si>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</si>
  <si>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</si>
  <si>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</si>
  <si>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</si>
  <si>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</si>
  <si>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</si>
  <si>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</si>
  <si>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</si>
  <si>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</si>
  <si>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</si>
  <si>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</si>
  <si>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</si>
  <si>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</si>
  <si>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</si>
  <si>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</si>
  <si>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</si>
  <si>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</si>
  <si>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УСЬОГО</t>
  </si>
  <si>
    <t>X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</si>
  <si>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</si>
  <si>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</si>
  <si>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</si>
  <si>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Розвиток цивільного захисту м.Прилуки на 2021-2025 роки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</si>
  <si>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</si>
  <si>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Харчування учнів 1-4 класів  закладів загальної середньої освіти міста у 2022 році</t>
  </si>
  <si>
    <t>Відшкодування різниці в тарифах на послуги з центалізованого теплопостачання у 2022 році</t>
  </si>
  <si>
    <t>Підтримки об’єднань співвласників багатоквартирних будинків  щодо проведення енергоефективних заходів на 2022-2023 роки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</si>
  <si>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</si>
  <si>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Санаторно-курортним оздоровлення осіб з інвалідністю внаслідок загального захворювання та з дитинства на  2022-2023 роках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</si>
  <si>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</si>
  <si>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r>
  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</t>
    </r>
    <r>
      <rPr>
        <b/>
        <sz val="10"/>
        <rFont val="Calibri"/>
        <family val="2"/>
        <charset val="204"/>
      </rPr>
      <t>"</t>
    </r>
    <r>
      <rPr>
        <sz val="10"/>
        <rFont val="Calibri"/>
        <family val="2"/>
        <charset val="204"/>
      </rPr>
      <t>ям воїнів ,загиблих (померлих) в Афганістані та учасникам АТО/ООС,  особам з інвалідністю по зору – членам УТОС, спілці ветеранів Афганістану на 2022 – 2024 роки»</t>
    </r>
  </si>
  <si>
    <t>Фінансова підтримка  Прилуцької міської організації  ветеранів України на 2022-2024 роки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</si>
  <si>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</si>
  <si>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</si>
  <si>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</si>
  <si>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</si>
  <si>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Розподіл витрат бюджету Прилуцької міської територіальної громади на реалізацію місцевих/регіональних програм у 2022 році</t>
  </si>
  <si>
    <t xml:space="preserve">Поліпшення житлових умов учасників бойових дій та осіб з інвалідністю внаслідок війни з числа учасників АТО за рахунок коштів міського бюджету на 2019-2023 роки» </t>
  </si>
  <si>
    <t xml:space="preserve">Рішення міської ради
 (51 сесія 7 скликання)                                        21 грудня 2018 року №31
</t>
  </si>
  <si>
    <t>0213133</t>
  </si>
  <si>
    <t>3133</t>
  </si>
  <si>
    <t>1040</t>
  </si>
  <si>
    <t>Інші заходи та заклади молодіжної політики</t>
  </si>
  <si>
    <t>Молодь м.Прилуки на 2022-2025 роки</t>
  </si>
  <si>
    <t>Надання одноразової грошової  допомоги жителям міста Прилуки на 2022-2025 роки</t>
  </si>
  <si>
    <t>Надання населенню вторинної медичної допомоги на 2022 рік</t>
  </si>
  <si>
    <t>Міська цільва програма Житлово-комунального господарства та організація благоустрію міста Прилуки у 2022 році</t>
  </si>
  <si>
    <t>Утримання безпритульних тварин у реабілітаційному  центрі м.Прилуки на 2022 рік</t>
  </si>
  <si>
    <t xml:space="preserve"> Розвиток фізичної культури та спорту в м.Прилуки на 2022-2025 роки</t>
  </si>
  <si>
    <t>Забезпечення пільговими та безоплатними лікарськими й технічними засобами дитячого населення на 2022 рік</t>
  </si>
  <si>
    <t>Підтримка та розвиток учнівської 
молоді міста на 2022-2024 роки "Обдарованість"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</si>
  <si>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</t>
  </si>
  <si>
    <t>Надання медичних послуг дитячому населенню міста Прилуки в закладах  освіти на 2022 рік</t>
  </si>
  <si>
    <t>Крок за кроком до здоров"я Прилуцької загальноосвітньої школи  І-ІІІ ступенів №14 на 2022-2026 роки</t>
  </si>
  <si>
    <t>Надання стоматологічної допомоги мешканцям м.Прилуки на 2022 рік</t>
  </si>
  <si>
    <t>Надання населенню  первинної медичної допомоги на 2022 рік</t>
  </si>
  <si>
    <t>Компенсація фізичним особам, які надають соціальні послуги на 2021-2022 роки</t>
  </si>
  <si>
    <t>Використання електроенергії для зовнішнього освітлення вулиць та світлофорних обєктів у м.Прилуки на 2022 рік</t>
  </si>
  <si>
    <t>"На варті чистоти і порядку" 2022-2023 роки</t>
  </si>
  <si>
    <t>Заходи та роботи з територіальної оборони</t>
  </si>
  <si>
    <t>Територіальна оборона м.Прилуки на 2022 рік</t>
  </si>
  <si>
    <t>.0218240</t>
  </si>
  <si>
    <t>Програма національно-патріотичного виховання в м.Прилуки на 2021-2025 роки</t>
  </si>
  <si>
    <t xml:space="preserve">Рішення№28 Прилуцької міської ради 16(позачергової)сесії 8 скликання  </t>
  </si>
  <si>
    <t xml:space="preserve">Рішення№35 Прилуцької міської ради 16(позачергової)сесії 8 скликання  </t>
  </si>
  <si>
    <t xml:space="preserve">Рішення№27 Прилуцької міської ради 16(позачергової)сесії 8 скликання  </t>
  </si>
  <si>
    <t xml:space="preserve">Рішення№12 Прилуцької міської ради 16(позачергової)сесії 8 скликання  </t>
  </si>
  <si>
    <t xml:space="preserve">Рішення№29 Прилуцької міської ради 16(позачергової)сесії 8 скликання  </t>
  </si>
  <si>
    <t xml:space="preserve">Рішення№18 від 17.12.2019Прилуцької міської ради 64сесії 7 скликання  </t>
  </si>
  <si>
    <t>Надання медичних послуг дитячому населенню на 2022 рік</t>
  </si>
  <si>
    <t xml:space="preserve">Рішення№16 від 13.02.2020 Прилуцької міської ради 65сесії 7 скликання  </t>
  </si>
  <si>
    <t xml:space="preserve">Рішення №3від 06.03.2022р Прилуцької міської ради 16(позачергової)сесії 8 скликання  </t>
  </si>
  <si>
    <t xml:space="preserve">Рішення №6 від 06.03.2022рПрилуцької міської ради 16(позачергової)сесії 8 скликання  </t>
  </si>
  <si>
    <t xml:space="preserve">Рішення №4 від 06.03.2022рПрилуцької міської ради 16(позачергової)сесії 8 скликання  </t>
  </si>
  <si>
    <t xml:space="preserve">Рішення №2 від 06.03.2022рПрилуцької міської ради 16(позачергової)сесії 8 скликання  </t>
  </si>
  <si>
    <t xml:space="preserve">Рішення№1від 06.03.2022р Прилуцької міської ради 16(позачергової)сесії 8 скликання  </t>
  </si>
  <si>
    <t xml:space="preserve">Рішення№13від 06.03.2022р Прилуцької міської ради 16(позачергової)сесії 8 скликання  </t>
  </si>
  <si>
    <t xml:space="preserve">Рішення№32 від 06.03.2022рПрилуцької міської ради 16(позачергової)сесії 8 скликання  </t>
  </si>
  <si>
    <t xml:space="preserve">Рішення№24 від 06.03.2022рПрилуцької міської ради 16(позачергової)сесії 8 скликання  </t>
  </si>
  <si>
    <t xml:space="preserve">Рішення№15 від 06.03.2022рПрилуцької міської ради 16(позачергової)сесії 8 скликання  </t>
  </si>
  <si>
    <t xml:space="preserve">Рішення№30 від 06.03.2022рПрилуцької міської ради 16(позачергової)сесії 8 скликання  </t>
  </si>
  <si>
    <t xml:space="preserve">Рішення№25 від 06.03.2022рПрилуцької міської ради 16(позачергової)сесії 8 скликання  </t>
  </si>
  <si>
    <t xml:space="preserve">Рішення№11від 06.03.2022рПрилуцької міської ради 16(позачергової)сесії 8 скликання  </t>
  </si>
  <si>
    <t xml:space="preserve">Рішення№11від 06.03.2022р Прилуцької міської ради 16(позачергової)сесії 8 скликання  </t>
  </si>
  <si>
    <t xml:space="preserve">Рішення№8 від 06.03.2022рПрилуцької міської ради 16(позачергової)сесії 8 скликання  </t>
  </si>
  <si>
    <t xml:space="preserve">Рішення№17від 06.03.2022р Прилуцької міської ради 16(позачергової)сесії 8 скликання  </t>
  </si>
  <si>
    <t xml:space="preserve">Рішення№18від 06.03.2022р Прилуцької міської ради 16(позачергової)сесії 8 скликання  </t>
  </si>
  <si>
    <t xml:space="preserve">Рішення№20 від 06.03.2022рПрилуцької міської ради 16(позачергової)сесії 8 скликання  </t>
  </si>
  <si>
    <t xml:space="preserve">Рішення№22 від 06.03.2022рПрилуцької міської ради 16(позачергової)сесії 8 скликання  </t>
  </si>
  <si>
    <t xml:space="preserve">Рішення№21 від 06.03.2022рПрилуцької міської ради 16(позачергової)сесії 8 скликання  </t>
  </si>
  <si>
    <t xml:space="preserve">Рішення№26від 06.03.2022р Прилуцької міської ради 16(позачергової)сесії 8 скликання  </t>
  </si>
  <si>
    <t xml:space="preserve">Рішення№31від 06.03.2022р Прилуцької міської ради 16(позачергової)сесії 8 скликання  </t>
  </si>
  <si>
    <t xml:space="preserve">Рішення№19від 06.03.2022рПрилуцької міської ради 16(позачергової)сесії 8 скликання  </t>
  </si>
  <si>
    <t xml:space="preserve">Рішення№23від 06.03.2022р Прилуцької міської ради 16(позачергової)сесії 8 скликання  </t>
  </si>
  <si>
    <t xml:space="preserve">Рішення№17 від 06.03.2022рПрилуцької міської ради 16(позачергової)сесії 8 скликання  </t>
  </si>
  <si>
    <t xml:space="preserve">Рішення№10 від 06.03.2022рПрилуцької міської ради 16(позачергової)сесії 8 скликання  </t>
  </si>
  <si>
    <t xml:space="preserve">Рішення№16від 06.03.2022р Прилуцької міської ради 16(позачергової)сесії 8 скликання  </t>
  </si>
  <si>
    <t xml:space="preserve">Рішення№34від 06.03.2022р Прилуцької міської ради 16(позачергової)сесії 8 скликання  </t>
  </si>
  <si>
    <t xml:space="preserve">Рішення№14від 06.03.2022р Прилуцької міської ради 16(позачергової)сесії 8 скликання  </t>
  </si>
  <si>
    <t>в т.ч. міськ бюджет енергоносії</t>
  </si>
  <si>
    <t xml:space="preserve"> пільгові ліки</t>
  </si>
  <si>
    <t>в т.ч. міськ бюджет з-та</t>
  </si>
  <si>
    <t>в т.ч. міськ бюджет інші</t>
  </si>
  <si>
    <t>Виконання інвестиційних проектів за рахунок інших субвенцій з державного бюджету</t>
  </si>
  <si>
    <t xml:space="preserve">Рішення№7від 26.05.2022р Прилуцької міської ради 19(позачергової)сесії 8 скликання  </t>
  </si>
  <si>
    <r>
      <t xml:space="preserve"> Програма </t>
    </r>
    <r>
      <rPr>
        <b/>
        <sz val="10"/>
        <rFont val="Calibri"/>
        <family val="2"/>
        <charset val="204"/>
      </rPr>
      <t>"</t>
    </r>
    <r>
      <rPr>
        <sz val="10"/>
        <rFont val="Calibri"/>
        <family val="2"/>
        <charset val="204"/>
      </rPr>
      <t>Житлово-комунального господарства та організація благоустрію міста Прилуки у 2022 році"</t>
    </r>
  </si>
  <si>
    <t>Утримання та розвиток автомобільних доріг та дорожньої інфраструктури за рахунок коштів місцевого бюджету</t>
  </si>
  <si>
    <t>Рішення№33від 06.03.2022р Прилуцької міської ради 16(позачергової)сесії 8 скликання;  26.05.22 №6</t>
  </si>
  <si>
    <t>Рішення№30від 06.03.2022р Прилуцької міської ради 16(позачергової)сесії 8 скликання   ;26.05.ріш 7</t>
  </si>
  <si>
    <t>Рішення №5  від 06.03.2022р Прилуцької міської ради 16(позачергової)сесії 8 скликання : 20.05.22  №15</t>
  </si>
  <si>
    <t>Фінансової підтримки комунального підприємства електромереж зовнішнього освітлення “Міськсвітло” Прилуцької міської ради Чернігівської області у 2022 році”</t>
  </si>
  <si>
    <t>Стабілізація діяльності КП комбінат шкільного харчування “Шкільний” на 2022 рік”</t>
  </si>
  <si>
    <t>Забезпечення функціонування громадської вбиральні на 2022 рік»</t>
  </si>
  <si>
    <t>Рішення№14 від 20.05.22 Прилуцької міської ради 18(позачергової)сесії 8 скликання   від 20.05.22</t>
  </si>
  <si>
    <t>Рішення№17від 20.05.2022р Прилуцької міської ради 18(позачергової)сесії 8 скликання;</t>
  </si>
  <si>
    <t>Рішення№16від 20.05.2022р Прилуцької міської ради 18(позачергової)сесії 8 скликання;</t>
  </si>
  <si>
    <t>“Профілактика правопорушень на 2022 рік”</t>
  </si>
  <si>
    <t>Профілактика правопорушень, забезпечення захисту конституційних прав і свобод громадян Прилуцької міської територіальної громади на 2022 рік”</t>
  </si>
  <si>
    <t>Рішення№11від 20.05.2022р Прилуцької міської ради 18(позачергової)сесії 8 скликання;</t>
  </si>
  <si>
    <t>Фінансове управління Прилуцької мiської ради</t>
  </si>
  <si>
    <t>Інші заходи, пов'язані з економічною діяльністю</t>
  </si>
  <si>
    <t>Начальник фінансового управління</t>
  </si>
  <si>
    <t>О.І.Ворона</t>
  </si>
  <si>
    <t>міської ради</t>
  </si>
  <si>
    <r>
      <t xml:space="preserve">   Уточнений план на рік  </t>
    </r>
    <r>
      <rPr>
        <b/>
        <sz val="12"/>
        <color indexed="36"/>
        <rFont val="Calibri"/>
        <family val="2"/>
        <charset val="204"/>
      </rPr>
      <t xml:space="preserve"> на 01.07.22</t>
    </r>
  </si>
  <si>
    <t>ЗАТВЕРДЖЕНО</t>
  </si>
  <si>
    <t>Рішення міської ради</t>
  </si>
  <si>
    <t>(_____сесія 8 скликання)</t>
  </si>
  <si>
    <t xml:space="preserve">_____________ 2022 року №______     </t>
  </si>
  <si>
    <t>Додаток 7</t>
  </si>
  <si>
    <t>25556000000</t>
  </si>
  <si>
    <t>(код бюджету)</t>
  </si>
  <si>
    <t>(грн.)</t>
  </si>
  <si>
    <t>Рішення№12від 20.05.2022р Прилуцької міської ради 18(позачергової)сесії 8 скликання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</si>
  <si>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</si>
  <si>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Рішення №5  від 06.03.2022р 16(поза)сесії 8 ск. </t>
    </r>
    <r>
      <rPr>
        <b/>
        <sz val="10"/>
        <rFont val="Calibri"/>
        <family val="2"/>
        <charset val="204"/>
      </rPr>
      <t>Зміни внесено рішенням №43 від 06.04.22</t>
    </r>
    <r>
      <rPr>
        <sz val="10"/>
        <rFont val="Calibri"/>
        <family val="2"/>
        <charset val="204"/>
      </rPr>
      <t xml:space="preserve">р. Прилуцької районної державної адміністрації Прилуцької районної військової адміністрації </t>
    </r>
  </si>
  <si>
    <t>0216030</t>
  </si>
  <si>
    <t>0216060</t>
  </si>
  <si>
    <t>0216090</t>
  </si>
  <si>
    <t>0217380</t>
  </si>
  <si>
    <t>0490</t>
  </si>
  <si>
    <t>0217693</t>
  </si>
  <si>
    <t>0180</t>
  </si>
</sst>
</file>

<file path=xl/styles.xml><?xml version="1.0" encoding="utf-8"?>
<styleSheet xmlns="http://schemas.openxmlformats.org/spreadsheetml/2006/main">
  <fonts count="19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1"/>
      <color indexed="36"/>
      <name val="Calibri"/>
      <family val="2"/>
      <charset val="204"/>
    </font>
    <font>
      <u/>
      <sz val="10"/>
      <color indexed="56"/>
      <name val="Calibri"/>
      <family val="2"/>
      <charset val="204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u/>
      <sz val="10"/>
      <name val="Calibri"/>
      <family val="2"/>
      <charset val="204"/>
    </font>
    <font>
      <i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3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0" xfId="0" applyNumberFormat="1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5" fillId="2" borderId="0" xfId="0" quotePrefix="1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2" fontId="12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top" wrapText="1"/>
    </xf>
    <xf numFmtId="2" fontId="17" fillId="0" borderId="1" xfId="2" applyNumberFormat="1" applyFont="1" applyFill="1" applyBorder="1" applyAlignment="1">
      <alignment vertical="top" wrapText="1"/>
    </xf>
    <xf numFmtId="4" fontId="1" fillId="0" borderId="1" xfId="0" quotePrefix="1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4" fontId="7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4" fontId="5" fillId="2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4">
    <cellStyle name="TableStyleLight1" xfId="1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topLeftCell="A24" zoomScale="150" zoomScaleNormal="85" zoomScaleSheetLayoutView="85" workbookViewId="0">
      <selection activeCell="A70" sqref="A70"/>
    </sheetView>
  </sheetViews>
  <sheetFormatPr defaultRowHeight="12.75"/>
  <cols>
    <col min="1" max="1" width="13" style="1" customWidth="1"/>
    <col min="2" max="2" width="12.42578125" style="1" customWidth="1"/>
    <col min="3" max="3" width="13.7109375" style="1" customWidth="1"/>
    <col min="4" max="4" width="21.85546875" style="2" customWidth="1"/>
    <col min="5" max="5" width="40.5703125" style="2" customWidth="1"/>
    <col min="6" max="6" width="21.85546875" style="2" customWidth="1"/>
    <col min="7" max="9" width="13.7109375" style="3" customWidth="1"/>
    <col min="10" max="10" width="14.28515625" style="3" customWidth="1"/>
    <col min="11" max="11" width="13.7109375" style="2" customWidth="1"/>
    <col min="12" max="15" width="11.5703125" style="2" bestFit="1" customWidth="1"/>
    <col min="16" max="16384" width="9.140625" style="2"/>
  </cols>
  <sheetData>
    <row r="1" spans="1:15">
      <c r="A1" s="28"/>
      <c r="B1" s="28"/>
      <c r="C1" s="28"/>
      <c r="D1" s="29"/>
      <c r="E1" s="29"/>
      <c r="F1" s="29"/>
      <c r="G1" s="30"/>
      <c r="H1" s="30"/>
      <c r="I1" s="71" t="s">
        <v>220</v>
      </c>
      <c r="J1" s="71"/>
    </row>
    <row r="2" spans="1:15">
      <c r="A2" s="28"/>
      <c r="B2" s="28"/>
      <c r="C2" s="28"/>
      <c r="D2" s="29"/>
      <c r="E2" s="29"/>
      <c r="F2" s="29"/>
      <c r="G2" s="30"/>
      <c r="H2" s="30"/>
      <c r="I2" s="72" t="s">
        <v>221</v>
      </c>
      <c r="J2" s="72"/>
    </row>
    <row r="3" spans="1:15">
      <c r="A3" s="28"/>
      <c r="B3" s="28"/>
      <c r="C3" s="28"/>
      <c r="D3" s="29"/>
      <c r="E3" s="29"/>
      <c r="F3" s="29"/>
      <c r="G3" s="30"/>
      <c r="H3" s="30"/>
      <c r="I3" s="72" t="s">
        <v>222</v>
      </c>
      <c r="J3" s="72"/>
    </row>
    <row r="4" spans="1:15">
      <c r="A4" s="28"/>
      <c r="B4" s="28"/>
      <c r="C4" s="28"/>
      <c r="D4" s="29"/>
      <c r="E4" s="29"/>
      <c r="F4" s="29"/>
      <c r="G4" s="30"/>
      <c r="H4" s="30"/>
      <c r="I4" s="72" t="s">
        <v>223</v>
      </c>
      <c r="J4" s="72"/>
    </row>
    <row r="5" spans="1:15" ht="15">
      <c r="A5" s="28"/>
      <c r="B5" s="28"/>
      <c r="C5" s="28"/>
      <c r="D5" s="29"/>
      <c r="E5" s="29"/>
      <c r="F5" s="29"/>
      <c r="G5" s="30"/>
      <c r="H5" s="30"/>
      <c r="I5" s="55" t="s">
        <v>224</v>
      </c>
      <c r="J5" s="54"/>
    </row>
    <row r="6" spans="1:15" ht="15">
      <c r="A6" s="28"/>
      <c r="B6" s="28"/>
      <c r="C6" s="28"/>
      <c r="D6" s="29"/>
      <c r="E6" s="29"/>
      <c r="F6" s="29"/>
      <c r="G6" s="30"/>
      <c r="H6" s="30"/>
      <c r="I6" s="55"/>
      <c r="J6" s="54"/>
    </row>
    <row r="7" spans="1:15">
      <c r="A7" s="69" t="s">
        <v>131</v>
      </c>
      <c r="B7" s="70"/>
      <c r="C7" s="70"/>
      <c r="D7" s="70"/>
      <c r="E7" s="70"/>
      <c r="F7" s="70"/>
      <c r="G7" s="70"/>
      <c r="H7" s="70"/>
      <c r="I7" s="70"/>
      <c r="J7" s="70"/>
    </row>
    <row r="8" spans="1:15">
      <c r="A8" s="28"/>
      <c r="B8" s="28"/>
      <c r="C8" s="28"/>
      <c r="D8" s="29"/>
      <c r="E8" s="29"/>
      <c r="F8" s="29"/>
      <c r="G8" s="30"/>
      <c r="H8" s="30"/>
      <c r="I8" s="30"/>
      <c r="J8" s="30"/>
    </row>
    <row r="9" spans="1:15">
      <c r="A9" s="31" t="s">
        <v>225</v>
      </c>
      <c r="B9" s="28"/>
      <c r="C9" s="28"/>
      <c r="D9" s="29"/>
      <c r="E9" s="29"/>
      <c r="F9" s="29"/>
      <c r="G9" s="30"/>
      <c r="H9" s="30"/>
      <c r="I9" s="30"/>
      <c r="J9" s="30"/>
    </row>
    <row r="10" spans="1:15">
      <c r="A10" s="68" t="s">
        <v>226</v>
      </c>
      <c r="B10" s="28"/>
      <c r="C10" s="28"/>
      <c r="D10" s="29"/>
      <c r="E10" s="29"/>
      <c r="F10" s="29"/>
      <c r="G10" s="30"/>
      <c r="H10" s="30"/>
      <c r="I10" s="30"/>
      <c r="J10" s="30" t="s">
        <v>227</v>
      </c>
    </row>
    <row r="11" spans="1:15" ht="30.6" customHeight="1">
      <c r="A11" s="78" t="s">
        <v>0</v>
      </c>
      <c r="B11" s="80" t="s">
        <v>1</v>
      </c>
      <c r="C11" s="80" t="s">
        <v>2</v>
      </c>
      <c r="D11" s="78" t="s">
        <v>3</v>
      </c>
      <c r="E11" s="78" t="s">
        <v>4</v>
      </c>
      <c r="F11" s="78" t="s">
        <v>5</v>
      </c>
      <c r="G11" s="82" t="s">
        <v>219</v>
      </c>
      <c r="H11" s="75" t="s">
        <v>6</v>
      </c>
      <c r="I11" s="73" t="s">
        <v>7</v>
      </c>
      <c r="J11" s="74"/>
      <c r="K11" s="17"/>
    </row>
    <row r="12" spans="1:15" ht="130.5" customHeight="1">
      <c r="A12" s="79"/>
      <c r="B12" s="81"/>
      <c r="C12" s="81"/>
      <c r="D12" s="79"/>
      <c r="E12" s="79"/>
      <c r="F12" s="79"/>
      <c r="G12" s="83"/>
      <c r="H12" s="76"/>
      <c r="I12" s="27" t="s">
        <v>8</v>
      </c>
      <c r="J12" s="27" t="s">
        <v>9</v>
      </c>
      <c r="K12" s="17"/>
    </row>
    <row r="13" spans="1:15" s="3" customFormat="1">
      <c r="A13" s="4">
        <v>1</v>
      </c>
      <c r="B13" s="4">
        <v>2</v>
      </c>
      <c r="C13" s="4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18"/>
    </row>
    <row r="14" spans="1:15" ht="25.5">
      <c r="A14" s="56" t="s">
        <v>10</v>
      </c>
      <c r="B14" s="56" t="s">
        <v>11</v>
      </c>
      <c r="C14" s="56" t="s">
        <v>11</v>
      </c>
      <c r="D14" s="34" t="s">
        <v>12</v>
      </c>
      <c r="E14" s="34" t="s">
        <v>11</v>
      </c>
      <c r="F14" s="34" t="s">
        <v>11</v>
      </c>
      <c r="G14" s="51">
        <f>G15+G20+G24+G28+G31+G32+G33+G34+G35+G36+G37+G38+G39+G40+G41+G42+G43+G44+G45+G46+G47+G48+G49+G50</f>
        <v>72523406</v>
      </c>
      <c r="H14" s="51">
        <f>H15+H20+H24+H28+H31+H32+H33+H34+H35+H36+H37+H38+H39+H40+H41+H42+H43+H44+H45+H46+H47+H48+H49+H50</f>
        <v>53878124</v>
      </c>
      <c r="I14" s="51">
        <f>I15+I20+I24+I28+I31+I32+I33+I34+I35+I36+I37+I38+I39+I40+I41+I42+I43+I44+I45+I46+I47+I48+I49+I50</f>
        <v>18645282</v>
      </c>
      <c r="J14" s="51">
        <f>J15+J20+J24+J28+J31+J32+J33+J34+J35+J36+J37+J38+J39+J40+J41+J42+J43+J44+J45+J46+J47+J48+J49+J50</f>
        <v>18645282</v>
      </c>
      <c r="K14" s="19"/>
    </row>
    <row r="15" spans="1:15" ht="76.5">
      <c r="A15" s="57" t="s">
        <v>13</v>
      </c>
      <c r="B15" s="58" t="s">
        <v>14</v>
      </c>
      <c r="C15" s="58" t="s">
        <v>15</v>
      </c>
      <c r="D15" s="32" t="s">
        <v>16</v>
      </c>
      <c r="E15" s="32" t="s">
        <v>140</v>
      </c>
      <c r="F15" s="32" t="s">
        <v>204</v>
      </c>
      <c r="G15" s="47">
        <f t="shared" ref="G15:G50" si="0">H15+I15</f>
        <v>34511582</v>
      </c>
      <c r="H15" s="52">
        <f>SUM(H16:H19)</f>
        <v>21652500</v>
      </c>
      <c r="I15" s="52">
        <f>SUM(I16:I19)</f>
        <v>12859082</v>
      </c>
      <c r="J15" s="52">
        <f>SUM(J16:J19)</f>
        <v>12859082</v>
      </c>
      <c r="K15" s="20"/>
      <c r="L15" s="6"/>
      <c r="M15" s="6"/>
      <c r="N15" s="6"/>
      <c r="O15" s="6"/>
    </row>
    <row r="16" spans="1:15" ht="15">
      <c r="A16" s="57"/>
      <c r="B16" s="58"/>
      <c r="C16" s="58"/>
      <c r="D16" s="32"/>
      <c r="E16" s="43" t="s">
        <v>194</v>
      </c>
      <c r="F16" s="12"/>
      <c r="G16" s="13">
        <f t="shared" si="0"/>
        <v>15982500</v>
      </c>
      <c r="H16" s="14">
        <v>15982500</v>
      </c>
      <c r="I16" s="14"/>
      <c r="J16" s="14"/>
      <c r="K16" s="20"/>
      <c r="L16" s="6"/>
      <c r="M16" s="6"/>
      <c r="N16" s="6"/>
      <c r="O16" s="6"/>
    </row>
    <row r="17" spans="1:15" ht="15">
      <c r="A17" s="59"/>
      <c r="B17" s="60"/>
      <c r="C17" s="60"/>
      <c r="D17" s="12"/>
      <c r="E17" s="44" t="s">
        <v>195</v>
      </c>
      <c r="F17" s="12"/>
      <c r="G17" s="13">
        <f t="shared" si="0"/>
        <v>470000</v>
      </c>
      <c r="H17" s="14">
        <v>470000</v>
      </c>
      <c r="I17" s="14"/>
      <c r="J17" s="14"/>
      <c r="K17" s="20"/>
      <c r="L17" s="6"/>
      <c r="M17" s="6"/>
      <c r="N17" s="6"/>
      <c r="O17" s="6"/>
    </row>
    <row r="18" spans="1:15" ht="15">
      <c r="A18" s="59"/>
      <c r="B18" s="60"/>
      <c r="C18" s="60"/>
      <c r="D18" s="12"/>
      <c r="E18" s="43" t="s">
        <v>196</v>
      </c>
      <c r="F18" s="12"/>
      <c r="G18" s="13">
        <f t="shared" si="0"/>
        <v>5200000</v>
      </c>
      <c r="H18" s="14">
        <v>5200000</v>
      </c>
      <c r="I18" s="14"/>
      <c r="J18" s="14"/>
      <c r="K18" s="20"/>
      <c r="L18" s="6"/>
      <c r="M18" s="6"/>
      <c r="N18" s="6"/>
      <c r="O18" s="6"/>
    </row>
    <row r="19" spans="1:15" ht="15">
      <c r="A19" s="59"/>
      <c r="B19" s="60"/>
      <c r="C19" s="60"/>
      <c r="D19" s="12"/>
      <c r="E19" s="43" t="s">
        <v>197</v>
      </c>
      <c r="F19" s="12"/>
      <c r="G19" s="13">
        <f t="shared" si="0"/>
        <v>12859082</v>
      </c>
      <c r="H19" s="14"/>
      <c r="I19" s="14">
        <v>12859082</v>
      </c>
      <c r="J19" s="14">
        <v>12859082</v>
      </c>
      <c r="K19" s="20"/>
      <c r="L19" s="6"/>
      <c r="M19" s="6"/>
      <c r="N19" s="6"/>
      <c r="O19" s="6"/>
    </row>
    <row r="20" spans="1:15" ht="63.75">
      <c r="A20" s="61" t="s">
        <v>13</v>
      </c>
      <c r="B20" s="61" t="s">
        <v>14</v>
      </c>
      <c r="C20" s="61" t="s">
        <v>15</v>
      </c>
      <c r="D20" s="35" t="s">
        <v>16</v>
      </c>
      <c r="E20" s="35" t="s">
        <v>164</v>
      </c>
      <c r="F20" s="35" t="s">
        <v>166</v>
      </c>
      <c r="G20" s="38">
        <f t="shared" si="0"/>
        <v>2653000</v>
      </c>
      <c r="H20" s="38">
        <f>SUM(H21:H23)</f>
        <v>2653000</v>
      </c>
      <c r="I20" s="38">
        <f>SUM(I21:I23)</f>
        <v>0</v>
      </c>
      <c r="J20" s="38">
        <f>SUM(J21:J23)</f>
        <v>0</v>
      </c>
      <c r="K20" s="20"/>
      <c r="L20" s="6"/>
    </row>
    <row r="21" spans="1:15" ht="15">
      <c r="A21" s="59"/>
      <c r="B21" s="60"/>
      <c r="C21" s="60"/>
      <c r="D21" s="12"/>
      <c r="E21" s="43" t="s">
        <v>194</v>
      </c>
      <c r="F21" s="12"/>
      <c r="G21" s="13">
        <f t="shared" si="0"/>
        <v>2653000</v>
      </c>
      <c r="H21" s="13">
        <v>2653000</v>
      </c>
      <c r="I21" s="14"/>
      <c r="J21" s="14"/>
      <c r="K21" s="20"/>
      <c r="L21" s="6"/>
    </row>
    <row r="22" spans="1:15" ht="15">
      <c r="A22" s="59"/>
      <c r="B22" s="60"/>
      <c r="C22" s="60"/>
      <c r="D22" s="12"/>
      <c r="E22" s="43" t="s">
        <v>196</v>
      </c>
      <c r="F22" s="12"/>
      <c r="G22" s="13">
        <f t="shared" si="0"/>
        <v>0</v>
      </c>
      <c r="H22" s="14"/>
      <c r="I22" s="14"/>
      <c r="J22" s="14"/>
      <c r="K22" s="20"/>
      <c r="L22" s="6"/>
    </row>
    <row r="23" spans="1:15" ht="15">
      <c r="A23" s="59"/>
      <c r="B23" s="60"/>
      <c r="C23" s="60"/>
      <c r="D23" s="12"/>
      <c r="E23" s="43" t="s">
        <v>197</v>
      </c>
      <c r="F23" s="12"/>
      <c r="G23" s="13">
        <f t="shared" si="0"/>
        <v>0</v>
      </c>
      <c r="H23" s="14"/>
      <c r="I23" s="14"/>
      <c r="J23" s="14"/>
      <c r="K23" s="20"/>
      <c r="L23" s="6"/>
    </row>
    <row r="24" spans="1:15" ht="63.75">
      <c r="A24" s="62" t="s">
        <v>17</v>
      </c>
      <c r="B24" s="61" t="s">
        <v>18</v>
      </c>
      <c r="C24" s="61" t="s">
        <v>19</v>
      </c>
      <c r="D24" s="36" t="s">
        <v>20</v>
      </c>
      <c r="E24" s="36" t="s">
        <v>149</v>
      </c>
      <c r="F24" s="36" t="s">
        <v>167</v>
      </c>
      <c r="G24" s="38">
        <f t="shared" si="0"/>
        <v>1371400</v>
      </c>
      <c r="H24" s="37">
        <f>SUM(H25:H27)</f>
        <v>423400</v>
      </c>
      <c r="I24" s="37">
        <f>SUM(I25:I27)</f>
        <v>948000</v>
      </c>
      <c r="J24" s="37">
        <f>SUM(J25:J27)</f>
        <v>948000</v>
      </c>
      <c r="K24" s="20"/>
    </row>
    <row r="25" spans="1:15" ht="15">
      <c r="A25" s="59"/>
      <c r="B25" s="60"/>
      <c r="C25" s="60"/>
      <c r="D25" s="12"/>
      <c r="E25" s="43" t="s">
        <v>194</v>
      </c>
      <c r="F25" s="12"/>
      <c r="G25" s="13">
        <f t="shared" si="0"/>
        <v>378000</v>
      </c>
      <c r="H25" s="14">
        <v>378000</v>
      </c>
      <c r="I25" s="14"/>
      <c r="J25" s="14"/>
      <c r="K25" s="20"/>
    </row>
    <row r="26" spans="1:15" ht="15">
      <c r="A26" s="59"/>
      <c r="B26" s="60"/>
      <c r="C26" s="60"/>
      <c r="D26" s="12"/>
      <c r="E26" s="43" t="s">
        <v>196</v>
      </c>
      <c r="F26" s="12"/>
      <c r="G26" s="13">
        <f t="shared" si="0"/>
        <v>0</v>
      </c>
      <c r="H26" s="14"/>
      <c r="I26" s="14"/>
      <c r="J26" s="14"/>
      <c r="K26" s="20"/>
    </row>
    <row r="27" spans="1:15" ht="15">
      <c r="A27" s="59"/>
      <c r="B27" s="60"/>
      <c r="C27" s="60"/>
      <c r="D27" s="12"/>
      <c r="E27" s="43" t="s">
        <v>197</v>
      </c>
      <c r="F27" s="12"/>
      <c r="G27" s="13">
        <f t="shared" si="0"/>
        <v>993400</v>
      </c>
      <c r="H27" s="14">
        <v>45400</v>
      </c>
      <c r="I27" s="14">
        <v>948000</v>
      </c>
      <c r="J27" s="14">
        <v>948000</v>
      </c>
      <c r="K27" s="20"/>
    </row>
    <row r="28" spans="1:15" ht="76.5">
      <c r="A28" s="62" t="s">
        <v>21</v>
      </c>
      <c r="B28" s="61" t="s">
        <v>22</v>
      </c>
      <c r="C28" s="61" t="s">
        <v>23</v>
      </c>
      <c r="D28" s="36" t="s">
        <v>24</v>
      </c>
      <c r="E28" s="36" t="s">
        <v>150</v>
      </c>
      <c r="F28" s="36" t="s">
        <v>168</v>
      </c>
      <c r="G28" s="38">
        <f t="shared" si="0"/>
        <v>1678000</v>
      </c>
      <c r="H28" s="37">
        <f>SUM(H29:H30)</f>
        <v>1678000</v>
      </c>
      <c r="I28" s="37">
        <f>SUM(I29:I30)</f>
        <v>0</v>
      </c>
      <c r="J28" s="37">
        <f>SUM(J29:J30)</f>
        <v>0</v>
      </c>
      <c r="K28" s="20"/>
    </row>
    <row r="29" spans="1:15" ht="15">
      <c r="A29" s="59"/>
      <c r="B29" s="60"/>
      <c r="C29" s="60"/>
      <c r="D29" s="12"/>
      <c r="E29" s="43" t="s">
        <v>194</v>
      </c>
      <c r="F29" s="12"/>
      <c r="G29" s="13">
        <f t="shared" si="0"/>
        <v>608000</v>
      </c>
      <c r="H29" s="14">
        <v>608000</v>
      </c>
      <c r="I29" s="14"/>
      <c r="J29" s="14"/>
      <c r="K29" s="20"/>
    </row>
    <row r="30" spans="1:15" ht="15">
      <c r="A30" s="59"/>
      <c r="B30" s="60"/>
      <c r="C30" s="60"/>
      <c r="D30" s="12"/>
      <c r="E30" s="44" t="s">
        <v>195</v>
      </c>
      <c r="F30" s="12"/>
      <c r="G30" s="13">
        <f t="shared" si="0"/>
        <v>1070000</v>
      </c>
      <c r="H30" s="14">
        <v>1070000</v>
      </c>
      <c r="I30" s="14"/>
      <c r="J30" s="14"/>
      <c r="K30" s="20"/>
    </row>
    <row r="31" spans="1:15" ht="89.25">
      <c r="A31" s="59" t="s">
        <v>25</v>
      </c>
      <c r="B31" s="60" t="s">
        <v>26</v>
      </c>
      <c r="C31" s="60" t="s">
        <v>27</v>
      </c>
      <c r="D31" s="12" t="s">
        <v>28</v>
      </c>
      <c r="E31" s="12" t="s">
        <v>144</v>
      </c>
      <c r="F31" s="12" t="s">
        <v>169</v>
      </c>
      <c r="G31" s="13">
        <f t="shared" si="0"/>
        <v>400000</v>
      </c>
      <c r="H31" s="13">
        <v>400000</v>
      </c>
      <c r="I31" s="14"/>
      <c r="J31" s="14"/>
      <c r="K31" s="20"/>
      <c r="L31" s="6"/>
    </row>
    <row r="32" spans="1:15" ht="63.75">
      <c r="A32" s="59" t="s">
        <v>30</v>
      </c>
      <c r="B32" s="60" t="s">
        <v>31</v>
      </c>
      <c r="C32" s="60" t="s">
        <v>29</v>
      </c>
      <c r="D32" s="12" t="s">
        <v>32</v>
      </c>
      <c r="E32" s="12" t="s">
        <v>147</v>
      </c>
      <c r="F32" s="12" t="s">
        <v>170</v>
      </c>
      <c r="G32" s="13">
        <f t="shared" si="0"/>
        <v>3498000</v>
      </c>
      <c r="H32" s="13">
        <v>3498000</v>
      </c>
      <c r="I32" s="14"/>
      <c r="J32" s="14"/>
      <c r="K32" s="20"/>
    </row>
    <row r="33" spans="1:12" ht="63.75">
      <c r="A33" s="59" t="s">
        <v>30</v>
      </c>
      <c r="B33" s="60" t="s">
        <v>31</v>
      </c>
      <c r="C33" s="60" t="s">
        <v>29</v>
      </c>
      <c r="D33" s="12" t="s">
        <v>32</v>
      </c>
      <c r="E33" s="12" t="s">
        <v>149</v>
      </c>
      <c r="F33" s="12" t="s">
        <v>167</v>
      </c>
      <c r="G33" s="13">
        <f t="shared" si="0"/>
        <v>600000</v>
      </c>
      <c r="H33" s="14">
        <v>600000</v>
      </c>
      <c r="I33" s="14"/>
      <c r="J33" s="14"/>
      <c r="K33" s="20"/>
    </row>
    <row r="34" spans="1:12" ht="63.75">
      <c r="A34" s="63" t="s">
        <v>134</v>
      </c>
      <c r="B34" s="63" t="s">
        <v>135</v>
      </c>
      <c r="C34" s="63" t="s">
        <v>136</v>
      </c>
      <c r="D34" s="45" t="s">
        <v>137</v>
      </c>
      <c r="E34" s="12" t="s">
        <v>157</v>
      </c>
      <c r="F34" s="12" t="s">
        <v>171</v>
      </c>
      <c r="G34" s="13">
        <f t="shared" si="0"/>
        <v>100000</v>
      </c>
      <c r="H34" s="14">
        <v>100000</v>
      </c>
      <c r="I34" s="14"/>
      <c r="J34" s="14"/>
      <c r="K34" s="20"/>
    </row>
    <row r="35" spans="1:12" ht="63.75">
      <c r="A35" s="63" t="s">
        <v>134</v>
      </c>
      <c r="B35" s="63" t="s">
        <v>135</v>
      </c>
      <c r="C35" s="63" t="s">
        <v>136</v>
      </c>
      <c r="D35" s="45" t="s">
        <v>137</v>
      </c>
      <c r="E35" s="12" t="s">
        <v>138</v>
      </c>
      <c r="F35" s="12" t="s">
        <v>193</v>
      </c>
      <c r="G35" s="13">
        <f t="shared" si="0"/>
        <v>110000</v>
      </c>
      <c r="H35" s="14">
        <v>110000</v>
      </c>
      <c r="I35" s="14"/>
      <c r="J35" s="14"/>
      <c r="K35" s="20"/>
    </row>
    <row r="36" spans="1:12" ht="76.5">
      <c r="A36" s="59" t="s">
        <v>33</v>
      </c>
      <c r="B36" s="60" t="s">
        <v>34</v>
      </c>
      <c r="C36" s="60" t="s">
        <v>35</v>
      </c>
      <c r="D36" s="12" t="s">
        <v>36</v>
      </c>
      <c r="E36" s="12" t="s">
        <v>126</v>
      </c>
      <c r="F36" s="12" t="s">
        <v>172</v>
      </c>
      <c r="G36" s="13">
        <f t="shared" si="0"/>
        <v>75000</v>
      </c>
      <c r="H36" s="14">
        <v>75000</v>
      </c>
      <c r="I36" s="14"/>
      <c r="J36" s="14"/>
      <c r="K36" s="20"/>
    </row>
    <row r="37" spans="1:12" ht="66" customHeight="1">
      <c r="A37" s="59" t="s">
        <v>37</v>
      </c>
      <c r="B37" s="60" t="s">
        <v>38</v>
      </c>
      <c r="C37" s="60" t="s">
        <v>39</v>
      </c>
      <c r="D37" s="12" t="s">
        <v>40</v>
      </c>
      <c r="E37" s="12" t="s">
        <v>41</v>
      </c>
      <c r="F37" s="12" t="s">
        <v>173</v>
      </c>
      <c r="G37" s="13">
        <f t="shared" si="0"/>
        <v>210000</v>
      </c>
      <c r="H37" s="14">
        <v>210000</v>
      </c>
      <c r="I37" s="14"/>
      <c r="J37" s="14"/>
      <c r="K37" s="20"/>
    </row>
    <row r="38" spans="1:12" ht="51">
      <c r="A38" s="59" t="s">
        <v>37</v>
      </c>
      <c r="B38" s="60" t="s">
        <v>38</v>
      </c>
      <c r="C38" s="60" t="s">
        <v>39</v>
      </c>
      <c r="D38" s="12" t="s">
        <v>40</v>
      </c>
      <c r="E38" s="12" t="s">
        <v>139</v>
      </c>
      <c r="F38" s="12" t="s">
        <v>163</v>
      </c>
      <c r="G38" s="13">
        <f t="shared" si="0"/>
        <v>1920000</v>
      </c>
      <c r="H38" s="14">
        <v>1920000</v>
      </c>
      <c r="I38" s="14"/>
      <c r="J38" s="14"/>
      <c r="K38" s="20"/>
    </row>
    <row r="39" spans="1:12" ht="63.75">
      <c r="A39" s="63" t="s">
        <v>127</v>
      </c>
      <c r="B39" s="63" t="s">
        <v>128</v>
      </c>
      <c r="C39" s="63" t="s">
        <v>129</v>
      </c>
      <c r="D39" s="45" t="s">
        <v>130</v>
      </c>
      <c r="E39" s="12" t="s">
        <v>143</v>
      </c>
      <c r="F39" s="12" t="s">
        <v>174</v>
      </c>
      <c r="G39" s="13">
        <f t="shared" si="0"/>
        <v>360000</v>
      </c>
      <c r="H39" s="14">
        <v>360000</v>
      </c>
      <c r="I39" s="14"/>
      <c r="J39" s="14"/>
      <c r="K39" s="20"/>
    </row>
    <row r="40" spans="1:12" ht="63.75">
      <c r="A40" s="61" t="s">
        <v>231</v>
      </c>
      <c r="B40" s="63" t="s">
        <v>42</v>
      </c>
      <c r="C40" s="63" t="s">
        <v>43</v>
      </c>
      <c r="D40" s="45" t="s">
        <v>44</v>
      </c>
      <c r="E40" s="12" t="s">
        <v>141</v>
      </c>
      <c r="F40" s="12" t="s">
        <v>175</v>
      </c>
      <c r="G40" s="13">
        <f t="shared" si="0"/>
        <v>1974000</v>
      </c>
      <c r="H40" s="14">
        <v>1974000</v>
      </c>
      <c r="I40" s="14"/>
      <c r="J40" s="14"/>
      <c r="K40" s="20"/>
    </row>
    <row r="41" spans="1:12" ht="63.75">
      <c r="A41" s="59" t="s">
        <v>232</v>
      </c>
      <c r="B41" s="60" t="s">
        <v>45</v>
      </c>
      <c r="C41" s="60" t="s">
        <v>46</v>
      </c>
      <c r="D41" s="12" t="s">
        <v>47</v>
      </c>
      <c r="E41" s="12" t="s">
        <v>48</v>
      </c>
      <c r="F41" s="12" t="s">
        <v>158</v>
      </c>
      <c r="G41" s="13">
        <f t="shared" si="0"/>
        <v>600000</v>
      </c>
      <c r="H41" s="13">
        <v>600000</v>
      </c>
      <c r="I41" s="10"/>
      <c r="J41" s="10"/>
      <c r="K41" s="21"/>
    </row>
    <row r="42" spans="1:12" ht="51">
      <c r="A42" s="57" t="s">
        <v>233</v>
      </c>
      <c r="B42" s="58" t="s">
        <v>49</v>
      </c>
      <c r="C42" s="58" t="s">
        <v>46</v>
      </c>
      <c r="D42" s="32" t="s">
        <v>50</v>
      </c>
      <c r="E42" s="32" t="s">
        <v>153</v>
      </c>
      <c r="F42" s="32" t="s">
        <v>159</v>
      </c>
      <c r="G42" s="46">
        <f t="shared" si="0"/>
        <v>743300</v>
      </c>
      <c r="H42" s="46">
        <v>743300</v>
      </c>
      <c r="I42" s="10"/>
      <c r="J42" s="10"/>
      <c r="K42" s="21"/>
      <c r="L42" s="6"/>
    </row>
    <row r="43" spans="1:12" ht="54" customHeight="1">
      <c r="A43" s="57" t="s">
        <v>233</v>
      </c>
      <c r="B43" s="58" t="s">
        <v>49</v>
      </c>
      <c r="C43" s="58" t="s">
        <v>46</v>
      </c>
      <c r="D43" s="32" t="s">
        <v>50</v>
      </c>
      <c r="E43" s="32" t="s">
        <v>142</v>
      </c>
      <c r="F43" s="32" t="s">
        <v>160</v>
      </c>
      <c r="G43" s="46">
        <f t="shared" si="0"/>
        <v>910000</v>
      </c>
      <c r="H43" s="46">
        <v>910000</v>
      </c>
      <c r="I43" s="10"/>
      <c r="J43" s="10"/>
      <c r="K43" s="21"/>
    </row>
    <row r="44" spans="1:12" ht="54" customHeight="1">
      <c r="A44" s="57" t="s">
        <v>233</v>
      </c>
      <c r="B44" s="58" t="s">
        <v>49</v>
      </c>
      <c r="C44" s="58" t="s">
        <v>46</v>
      </c>
      <c r="D44" s="32" t="s">
        <v>50</v>
      </c>
      <c r="E44" s="32" t="s">
        <v>207</v>
      </c>
      <c r="F44" s="32" t="s">
        <v>208</v>
      </c>
      <c r="G44" s="46">
        <f t="shared" si="0"/>
        <v>200000</v>
      </c>
      <c r="H44" s="46">
        <v>200000</v>
      </c>
      <c r="I44" s="10"/>
      <c r="J44" s="10"/>
      <c r="K44" s="21"/>
    </row>
    <row r="45" spans="1:12" ht="114.75">
      <c r="A45" s="57" t="s">
        <v>234</v>
      </c>
      <c r="B45" s="58">
        <v>7380</v>
      </c>
      <c r="C45" s="58" t="s">
        <v>235</v>
      </c>
      <c r="D45" s="32" t="s">
        <v>198</v>
      </c>
      <c r="E45" s="32" t="s">
        <v>140</v>
      </c>
      <c r="F45" s="32" t="s">
        <v>230</v>
      </c>
      <c r="G45" s="47">
        <f t="shared" si="0"/>
        <v>4838200</v>
      </c>
      <c r="H45" s="47"/>
      <c r="I45" s="39">
        <v>4838200</v>
      </c>
      <c r="J45" s="39">
        <v>4838200</v>
      </c>
      <c r="K45" s="21"/>
    </row>
    <row r="46" spans="1:12" ht="96.6" customHeight="1">
      <c r="A46" s="64" t="s">
        <v>236</v>
      </c>
      <c r="B46" s="67">
        <v>7693</v>
      </c>
      <c r="C46" s="67" t="s">
        <v>235</v>
      </c>
      <c r="D46" s="48" t="s">
        <v>215</v>
      </c>
      <c r="E46" s="48" t="s">
        <v>205</v>
      </c>
      <c r="F46" s="32" t="s">
        <v>209</v>
      </c>
      <c r="G46" s="46">
        <f t="shared" si="0"/>
        <v>420946</v>
      </c>
      <c r="H46" s="46">
        <v>420946</v>
      </c>
      <c r="I46" s="10"/>
      <c r="J46" s="10"/>
      <c r="K46" s="21"/>
    </row>
    <row r="47" spans="1:12" ht="96.6" customHeight="1">
      <c r="A47" s="64" t="s">
        <v>236</v>
      </c>
      <c r="B47" s="67">
        <v>7693</v>
      </c>
      <c r="C47" s="67"/>
      <c r="D47" s="48" t="s">
        <v>215</v>
      </c>
      <c r="E47" s="48" t="s">
        <v>206</v>
      </c>
      <c r="F47" s="32" t="s">
        <v>210</v>
      </c>
      <c r="G47" s="46">
        <f t="shared" si="0"/>
        <v>859600</v>
      </c>
      <c r="H47" s="46">
        <v>859600</v>
      </c>
      <c r="I47" s="10"/>
      <c r="J47" s="10"/>
      <c r="K47" s="21"/>
    </row>
    <row r="48" spans="1:12" ht="63.75">
      <c r="A48" s="57" t="s">
        <v>51</v>
      </c>
      <c r="B48" s="58" t="s">
        <v>52</v>
      </c>
      <c r="C48" s="58" t="s">
        <v>53</v>
      </c>
      <c r="D48" s="32" t="s">
        <v>54</v>
      </c>
      <c r="E48" s="32" t="s">
        <v>117</v>
      </c>
      <c r="F48" s="32" t="s">
        <v>202</v>
      </c>
      <c r="G48" s="46">
        <f t="shared" si="0"/>
        <v>2940378</v>
      </c>
      <c r="H48" s="49">
        <v>2940378</v>
      </c>
      <c r="I48" s="49"/>
      <c r="J48" s="49"/>
      <c r="K48" s="20"/>
    </row>
    <row r="49" spans="1:12" ht="63.75">
      <c r="A49" s="57" t="s">
        <v>156</v>
      </c>
      <c r="B49" s="58">
        <v>8240</v>
      </c>
      <c r="C49" s="58">
        <v>380</v>
      </c>
      <c r="D49" s="32" t="s">
        <v>154</v>
      </c>
      <c r="E49" s="32" t="s">
        <v>155</v>
      </c>
      <c r="F49" s="32" t="s">
        <v>192</v>
      </c>
      <c r="G49" s="46">
        <f t="shared" si="0"/>
        <v>10000000</v>
      </c>
      <c r="H49" s="49">
        <v>10000000</v>
      </c>
      <c r="I49" s="49"/>
      <c r="J49" s="49"/>
      <c r="K49" s="20"/>
    </row>
    <row r="50" spans="1:12" ht="67.5" customHeight="1">
      <c r="A50" s="57" t="s">
        <v>55</v>
      </c>
      <c r="B50" s="58" t="s">
        <v>56</v>
      </c>
      <c r="C50" s="58" t="s">
        <v>57</v>
      </c>
      <c r="D50" s="32" t="s">
        <v>58</v>
      </c>
      <c r="E50" s="32" t="s">
        <v>122</v>
      </c>
      <c r="F50" s="32" t="s">
        <v>176</v>
      </c>
      <c r="G50" s="46">
        <f t="shared" si="0"/>
        <v>1550000</v>
      </c>
      <c r="H50" s="49">
        <v>1550000</v>
      </c>
      <c r="I50" s="49"/>
      <c r="J50" s="49"/>
      <c r="K50" s="20"/>
    </row>
    <row r="51" spans="1:12" ht="25.5">
      <c r="A51" s="56" t="s">
        <v>59</v>
      </c>
      <c r="B51" s="56" t="s">
        <v>11</v>
      </c>
      <c r="C51" s="56" t="s">
        <v>11</v>
      </c>
      <c r="D51" s="34" t="s">
        <v>60</v>
      </c>
      <c r="E51" s="34" t="s">
        <v>11</v>
      </c>
      <c r="F51" s="34" t="s">
        <v>11</v>
      </c>
      <c r="G51" s="39">
        <f t="shared" ref="G51:G57" si="1">H51+I51</f>
        <v>9779731</v>
      </c>
      <c r="H51" s="39">
        <f>H52+H53+H54+H55+H56+H57</f>
        <v>9779731</v>
      </c>
      <c r="I51" s="39">
        <f>I52+I53+I54+I55+I56+I57</f>
        <v>0</v>
      </c>
      <c r="J51" s="39">
        <f>J52+J53+J54+J55+J56+J57</f>
        <v>0</v>
      </c>
      <c r="K51" s="22"/>
    </row>
    <row r="52" spans="1:12" ht="63.75">
      <c r="A52" s="57" t="s">
        <v>61</v>
      </c>
      <c r="B52" s="58" t="s">
        <v>62</v>
      </c>
      <c r="C52" s="58" t="s">
        <v>63</v>
      </c>
      <c r="D52" s="32" t="s">
        <v>64</v>
      </c>
      <c r="E52" s="32" t="s">
        <v>146</v>
      </c>
      <c r="F52" s="32" t="s">
        <v>177</v>
      </c>
      <c r="G52" s="46">
        <f t="shared" si="1"/>
        <v>973580</v>
      </c>
      <c r="H52" s="49">
        <v>973580</v>
      </c>
      <c r="I52" s="49"/>
      <c r="J52" s="49"/>
      <c r="K52" s="20"/>
    </row>
    <row r="53" spans="1:12" ht="63.75">
      <c r="A53" s="57" t="s">
        <v>65</v>
      </c>
      <c r="B53" s="58" t="s">
        <v>66</v>
      </c>
      <c r="C53" s="58" t="s">
        <v>67</v>
      </c>
      <c r="D53" s="32" t="s">
        <v>68</v>
      </c>
      <c r="E53" s="32" t="s">
        <v>146</v>
      </c>
      <c r="F53" s="32" t="s">
        <v>178</v>
      </c>
      <c r="G53" s="46">
        <f t="shared" si="1"/>
        <v>1430496</v>
      </c>
      <c r="H53" s="49">
        <v>1430496</v>
      </c>
      <c r="I53" s="49"/>
      <c r="J53" s="49"/>
      <c r="K53" s="20"/>
    </row>
    <row r="54" spans="1:12" ht="63.75">
      <c r="A54" s="57" t="s">
        <v>65</v>
      </c>
      <c r="B54" s="58" t="s">
        <v>66</v>
      </c>
      <c r="C54" s="58" t="s">
        <v>67</v>
      </c>
      <c r="D54" s="32" t="s">
        <v>68</v>
      </c>
      <c r="E54" s="32" t="s">
        <v>119</v>
      </c>
      <c r="F54" s="32" t="s">
        <v>179</v>
      </c>
      <c r="G54" s="46">
        <f t="shared" si="1"/>
        <v>6295600</v>
      </c>
      <c r="H54" s="49">
        <v>6295600</v>
      </c>
      <c r="I54" s="49"/>
      <c r="J54" s="49"/>
      <c r="K54" s="20"/>
      <c r="L54" s="9"/>
    </row>
    <row r="55" spans="1:12" ht="71.25" customHeight="1">
      <c r="A55" s="57" t="s">
        <v>65</v>
      </c>
      <c r="B55" s="58" t="s">
        <v>66</v>
      </c>
      <c r="C55" s="58" t="s">
        <v>67</v>
      </c>
      <c r="D55" s="32" t="s">
        <v>68</v>
      </c>
      <c r="E55" s="32" t="s">
        <v>148</v>
      </c>
      <c r="F55" s="32" t="s">
        <v>191</v>
      </c>
      <c r="G55" s="46">
        <f t="shared" si="1"/>
        <v>272800</v>
      </c>
      <c r="H55" s="49">
        <v>272800</v>
      </c>
      <c r="I55" s="49"/>
      <c r="J55" s="49"/>
      <c r="K55" s="20"/>
      <c r="L55" s="9"/>
    </row>
    <row r="56" spans="1:12" ht="51">
      <c r="A56" s="57" t="s">
        <v>69</v>
      </c>
      <c r="B56" s="58" t="s">
        <v>70</v>
      </c>
      <c r="C56" s="58" t="s">
        <v>71</v>
      </c>
      <c r="D56" s="32" t="s">
        <v>72</v>
      </c>
      <c r="E56" s="32" t="s">
        <v>145</v>
      </c>
      <c r="F56" s="32" t="s">
        <v>161</v>
      </c>
      <c r="G56" s="46">
        <f t="shared" si="1"/>
        <v>254535</v>
      </c>
      <c r="H56" s="49">
        <v>254535</v>
      </c>
      <c r="I56" s="49"/>
      <c r="J56" s="49"/>
      <c r="K56" s="20"/>
      <c r="L56" s="9"/>
    </row>
    <row r="57" spans="1:12" ht="63.75">
      <c r="A57" s="57" t="s">
        <v>73</v>
      </c>
      <c r="B57" s="58" t="s">
        <v>74</v>
      </c>
      <c r="C57" s="58" t="s">
        <v>75</v>
      </c>
      <c r="D57" s="32" t="s">
        <v>76</v>
      </c>
      <c r="E57" s="32" t="s">
        <v>77</v>
      </c>
      <c r="F57" s="32" t="s">
        <v>190</v>
      </c>
      <c r="G57" s="46">
        <f t="shared" si="1"/>
        <v>552720</v>
      </c>
      <c r="H57" s="49">
        <v>552720</v>
      </c>
      <c r="I57" s="49"/>
      <c r="J57" s="49"/>
      <c r="K57" s="20"/>
    </row>
    <row r="58" spans="1:12" ht="51">
      <c r="A58" s="56" t="s">
        <v>78</v>
      </c>
      <c r="B58" s="56" t="s">
        <v>11</v>
      </c>
      <c r="C58" s="56" t="s">
        <v>11</v>
      </c>
      <c r="D58" s="34" t="s">
        <v>79</v>
      </c>
      <c r="E58" s="34" t="s">
        <v>11</v>
      </c>
      <c r="F58" s="34" t="s">
        <v>11</v>
      </c>
      <c r="G58" s="39">
        <f>SUM(G59:G70)</f>
        <v>6758800</v>
      </c>
      <c r="H58" s="39">
        <f>SUM(H59:H70)</f>
        <v>6608800</v>
      </c>
      <c r="I58" s="39">
        <f>SUM(I59:I70)</f>
        <v>150000</v>
      </c>
      <c r="J58" s="39">
        <f>SUM(J59:J70)</f>
        <v>150000</v>
      </c>
      <c r="K58" s="19"/>
    </row>
    <row r="59" spans="1:12" ht="85.5" customHeight="1">
      <c r="A59" s="57" t="s">
        <v>80</v>
      </c>
      <c r="B59" s="58" t="s">
        <v>81</v>
      </c>
      <c r="C59" s="58" t="s">
        <v>35</v>
      </c>
      <c r="D59" s="32" t="s">
        <v>82</v>
      </c>
      <c r="E59" s="32" t="s">
        <v>124</v>
      </c>
      <c r="F59" s="32" t="s">
        <v>189</v>
      </c>
      <c r="G59" s="46">
        <f t="shared" ref="G59:G70" si="2">H59+I59</f>
        <v>167000</v>
      </c>
      <c r="H59" s="49">
        <v>17000</v>
      </c>
      <c r="I59" s="49">
        <v>150000</v>
      </c>
      <c r="J59" s="49">
        <v>150000</v>
      </c>
      <c r="K59" s="23"/>
    </row>
    <row r="60" spans="1:12" ht="75.75" customHeight="1">
      <c r="A60" s="57" t="s">
        <v>83</v>
      </c>
      <c r="B60" s="58" t="s">
        <v>84</v>
      </c>
      <c r="C60" s="58" t="s">
        <v>85</v>
      </c>
      <c r="D60" s="32" t="s">
        <v>86</v>
      </c>
      <c r="E60" s="32" t="s">
        <v>114</v>
      </c>
      <c r="F60" s="32" t="s">
        <v>189</v>
      </c>
      <c r="G60" s="46">
        <f t="shared" si="2"/>
        <v>450000</v>
      </c>
      <c r="H60" s="49">
        <v>450000</v>
      </c>
      <c r="I60" s="49"/>
      <c r="J60" s="49"/>
      <c r="K60" s="20"/>
    </row>
    <row r="61" spans="1:12" ht="102.75" customHeight="1">
      <c r="A61" s="57" t="s">
        <v>87</v>
      </c>
      <c r="B61" s="58" t="s">
        <v>88</v>
      </c>
      <c r="C61" s="58" t="s">
        <v>85</v>
      </c>
      <c r="D61" s="32" t="s">
        <v>89</v>
      </c>
      <c r="E61" s="32" t="s">
        <v>114</v>
      </c>
      <c r="F61" s="32" t="s">
        <v>180</v>
      </c>
      <c r="G61" s="46">
        <f t="shared" si="2"/>
        <v>1298800</v>
      </c>
      <c r="H61" s="49">
        <v>1298800</v>
      </c>
      <c r="I61" s="49"/>
      <c r="J61" s="49"/>
      <c r="K61" s="20"/>
    </row>
    <row r="62" spans="1:12" ht="76.5">
      <c r="A62" s="57" t="s">
        <v>90</v>
      </c>
      <c r="B62" s="58" t="s">
        <v>91</v>
      </c>
      <c r="C62" s="58" t="s">
        <v>85</v>
      </c>
      <c r="D62" s="32" t="s">
        <v>92</v>
      </c>
      <c r="E62" s="32" t="s">
        <v>114</v>
      </c>
      <c r="F62" s="32" t="s">
        <v>180</v>
      </c>
      <c r="G62" s="46">
        <f t="shared" si="2"/>
        <v>1218300</v>
      </c>
      <c r="H62" s="49">
        <v>1218300</v>
      </c>
      <c r="I62" s="49"/>
      <c r="J62" s="49"/>
      <c r="K62" s="20"/>
    </row>
    <row r="63" spans="1:12" ht="85.5" customHeight="1">
      <c r="A63" s="57" t="s">
        <v>93</v>
      </c>
      <c r="B63" s="58" t="s">
        <v>94</v>
      </c>
      <c r="C63" s="58" t="s">
        <v>85</v>
      </c>
      <c r="D63" s="32" t="s">
        <v>95</v>
      </c>
      <c r="E63" s="32" t="s">
        <v>115</v>
      </c>
      <c r="F63" s="32" t="s">
        <v>181</v>
      </c>
      <c r="G63" s="46">
        <f t="shared" si="2"/>
        <v>199000</v>
      </c>
      <c r="H63" s="49">
        <v>199000</v>
      </c>
      <c r="I63" s="49"/>
      <c r="J63" s="49"/>
      <c r="K63" s="20"/>
    </row>
    <row r="64" spans="1:12" ht="63.75">
      <c r="A64" s="57" t="s">
        <v>93</v>
      </c>
      <c r="B64" s="58" t="s">
        <v>94</v>
      </c>
      <c r="C64" s="58" t="s">
        <v>85</v>
      </c>
      <c r="D64" s="32" t="s">
        <v>95</v>
      </c>
      <c r="E64" s="32" t="s">
        <v>96</v>
      </c>
      <c r="F64" s="32" t="s">
        <v>165</v>
      </c>
      <c r="G64" s="46">
        <f t="shared" si="2"/>
        <v>199000</v>
      </c>
      <c r="H64" s="49">
        <v>199000</v>
      </c>
      <c r="I64" s="49"/>
      <c r="J64" s="49"/>
      <c r="K64" s="20"/>
    </row>
    <row r="65" spans="1:12" ht="132">
      <c r="A65" s="57" t="s">
        <v>97</v>
      </c>
      <c r="B65" s="58" t="s">
        <v>98</v>
      </c>
      <c r="C65" s="58" t="s">
        <v>62</v>
      </c>
      <c r="D65" s="26" t="s">
        <v>99</v>
      </c>
      <c r="E65" s="12" t="s">
        <v>151</v>
      </c>
      <c r="F65" s="12" t="s">
        <v>182</v>
      </c>
      <c r="G65" s="13">
        <f t="shared" si="2"/>
        <v>782000</v>
      </c>
      <c r="H65" s="14">
        <v>782000</v>
      </c>
      <c r="I65" s="14"/>
      <c r="J65" s="14"/>
      <c r="K65" s="20"/>
    </row>
    <row r="66" spans="1:12" ht="140.25">
      <c r="A66" s="59" t="s">
        <v>100</v>
      </c>
      <c r="B66" s="60" t="s">
        <v>101</v>
      </c>
      <c r="C66" s="60" t="s">
        <v>102</v>
      </c>
      <c r="D66" s="12" t="s">
        <v>103</v>
      </c>
      <c r="E66" s="11" t="s">
        <v>125</v>
      </c>
      <c r="F66" s="12" t="s">
        <v>183</v>
      </c>
      <c r="G66" s="13">
        <f t="shared" si="2"/>
        <v>2000000</v>
      </c>
      <c r="H66" s="14">
        <v>2000000</v>
      </c>
      <c r="I66" s="14"/>
      <c r="J66" s="14"/>
      <c r="K66" s="20"/>
    </row>
    <row r="67" spans="1:12" ht="102">
      <c r="A67" s="59" t="s">
        <v>104</v>
      </c>
      <c r="B67" s="60" t="s">
        <v>34</v>
      </c>
      <c r="C67" s="60" t="s">
        <v>35</v>
      </c>
      <c r="D67" s="12" t="s">
        <v>36</v>
      </c>
      <c r="E67" s="11" t="s">
        <v>125</v>
      </c>
      <c r="F67" s="12" t="s">
        <v>184</v>
      </c>
      <c r="G67" s="13">
        <f t="shared" si="2"/>
        <v>46700</v>
      </c>
      <c r="H67" s="14">
        <v>46700</v>
      </c>
      <c r="I67" s="14"/>
      <c r="J67" s="14"/>
      <c r="K67" s="20"/>
    </row>
    <row r="68" spans="1:12" ht="63.75">
      <c r="A68" s="59" t="s">
        <v>105</v>
      </c>
      <c r="B68" s="60" t="s">
        <v>38</v>
      </c>
      <c r="C68" s="60" t="s">
        <v>39</v>
      </c>
      <c r="D68" s="12" t="s">
        <v>40</v>
      </c>
      <c r="E68" s="12" t="s">
        <v>123</v>
      </c>
      <c r="F68" s="12" t="s">
        <v>188</v>
      </c>
      <c r="G68" s="13">
        <f t="shared" si="2"/>
        <v>199000</v>
      </c>
      <c r="H68" s="14">
        <v>199000</v>
      </c>
      <c r="I68" s="14"/>
      <c r="J68" s="14"/>
      <c r="K68" s="20"/>
      <c r="L68" s="9"/>
    </row>
    <row r="69" spans="1:12" ht="1.1499999999999999" hidden="1" customHeight="1">
      <c r="A69" s="59" t="s">
        <v>105</v>
      </c>
      <c r="B69" s="60" t="s">
        <v>38</v>
      </c>
      <c r="C69" s="60" t="s">
        <v>39</v>
      </c>
      <c r="D69" s="12" t="s">
        <v>40</v>
      </c>
      <c r="E69" s="12" t="s">
        <v>132</v>
      </c>
      <c r="F69" s="15" t="s">
        <v>133</v>
      </c>
      <c r="G69" s="13">
        <f t="shared" si="2"/>
        <v>0</v>
      </c>
      <c r="H69" s="14"/>
      <c r="I69" s="14"/>
      <c r="J69" s="14"/>
      <c r="K69" s="20"/>
      <c r="L69" s="9"/>
    </row>
    <row r="70" spans="1:12" ht="114.75">
      <c r="A70" s="59" t="s">
        <v>105</v>
      </c>
      <c r="B70" s="60" t="s">
        <v>38</v>
      </c>
      <c r="C70" s="60" t="s">
        <v>39</v>
      </c>
      <c r="D70" s="12" t="s">
        <v>40</v>
      </c>
      <c r="E70" s="12" t="s">
        <v>116</v>
      </c>
      <c r="F70" s="12" t="s">
        <v>187</v>
      </c>
      <c r="G70" s="13">
        <f t="shared" si="2"/>
        <v>199000</v>
      </c>
      <c r="H70" s="14">
        <v>199000</v>
      </c>
      <c r="I70" s="14"/>
      <c r="J70" s="14"/>
      <c r="K70" s="20"/>
    </row>
    <row r="71" spans="1:12" ht="51">
      <c r="A71" s="56" t="s">
        <v>106</v>
      </c>
      <c r="B71" s="56" t="s">
        <v>11</v>
      </c>
      <c r="C71" s="56" t="s">
        <v>11</v>
      </c>
      <c r="D71" s="34" t="s">
        <v>107</v>
      </c>
      <c r="E71" s="34" t="s">
        <v>11</v>
      </c>
      <c r="F71" s="34" t="s">
        <v>11</v>
      </c>
      <c r="G71" s="39">
        <f>SUM(G72:G76)</f>
        <v>36392858</v>
      </c>
      <c r="H71" s="39">
        <f>SUM(H72:H76)</f>
        <v>36392858</v>
      </c>
      <c r="I71" s="39">
        <f>SUM(I72:I76)</f>
        <v>0</v>
      </c>
      <c r="J71" s="39">
        <f>SUM(J72:J76)</f>
        <v>0</v>
      </c>
      <c r="K71" s="24"/>
    </row>
    <row r="72" spans="1:12" ht="63.75">
      <c r="A72" s="65">
        <v>1216030</v>
      </c>
      <c r="B72" s="65" t="s">
        <v>42</v>
      </c>
      <c r="C72" s="65" t="s">
        <v>43</v>
      </c>
      <c r="D72" s="50" t="s">
        <v>44</v>
      </c>
      <c r="E72" s="32" t="s">
        <v>141</v>
      </c>
      <c r="F72" s="32" t="s">
        <v>203</v>
      </c>
      <c r="G72" s="46">
        <f>H72+I72</f>
        <v>11475000</v>
      </c>
      <c r="H72" s="49">
        <v>11475000</v>
      </c>
      <c r="I72" s="49"/>
      <c r="J72" s="49"/>
      <c r="K72" s="21"/>
    </row>
    <row r="73" spans="1:12" ht="51">
      <c r="A73" s="65">
        <v>1216030</v>
      </c>
      <c r="B73" s="65" t="s">
        <v>42</v>
      </c>
      <c r="C73" s="65" t="s">
        <v>43</v>
      </c>
      <c r="D73" s="50" t="s">
        <v>44</v>
      </c>
      <c r="E73" s="32" t="s">
        <v>152</v>
      </c>
      <c r="F73" s="32" t="s">
        <v>162</v>
      </c>
      <c r="G73" s="46">
        <f>H73+I73</f>
        <v>5600000</v>
      </c>
      <c r="H73" s="49">
        <v>5600000</v>
      </c>
      <c r="I73" s="49"/>
      <c r="J73" s="49"/>
      <c r="K73" s="21"/>
    </row>
    <row r="74" spans="1:12" ht="156">
      <c r="A74" s="57">
        <v>1216071</v>
      </c>
      <c r="B74" s="58">
        <v>6071</v>
      </c>
      <c r="C74" s="58" t="s">
        <v>46</v>
      </c>
      <c r="D74" s="26" t="s">
        <v>118</v>
      </c>
      <c r="E74" s="12" t="s">
        <v>120</v>
      </c>
      <c r="F74" s="12" t="s">
        <v>185</v>
      </c>
      <c r="G74" s="13">
        <f>H74+I74</f>
        <v>13000000</v>
      </c>
      <c r="H74" s="14">
        <v>13000000</v>
      </c>
      <c r="I74" s="14"/>
      <c r="J74" s="14"/>
      <c r="K74" s="20"/>
    </row>
    <row r="75" spans="1:12" ht="114.6" customHeight="1">
      <c r="A75" s="59">
        <v>1217461</v>
      </c>
      <c r="B75" s="60">
        <v>7461</v>
      </c>
      <c r="C75" s="60">
        <v>456</v>
      </c>
      <c r="D75" s="26" t="s">
        <v>201</v>
      </c>
      <c r="E75" s="12" t="s">
        <v>200</v>
      </c>
      <c r="F75" s="12" t="s">
        <v>199</v>
      </c>
      <c r="G75" s="13">
        <f>H75+I75</f>
        <v>5500000</v>
      </c>
      <c r="H75" s="14">
        <v>5500000</v>
      </c>
      <c r="I75" s="14"/>
      <c r="J75" s="14"/>
      <c r="K75" s="20"/>
    </row>
    <row r="76" spans="1:12" ht="63.75">
      <c r="A76" s="59" t="s">
        <v>108</v>
      </c>
      <c r="B76" s="60" t="s">
        <v>109</v>
      </c>
      <c r="C76" s="60" t="s">
        <v>110</v>
      </c>
      <c r="D76" s="12" t="s">
        <v>111</v>
      </c>
      <c r="E76" s="12" t="s">
        <v>121</v>
      </c>
      <c r="F76" s="12" t="s">
        <v>186</v>
      </c>
      <c r="G76" s="13">
        <f>H76+I76</f>
        <v>817858</v>
      </c>
      <c r="H76" s="14">
        <v>817858</v>
      </c>
      <c r="I76" s="14"/>
      <c r="J76" s="14"/>
      <c r="K76" s="23"/>
    </row>
    <row r="77" spans="1:12" ht="25.5">
      <c r="A77" s="66">
        <v>370000</v>
      </c>
      <c r="B77" s="56"/>
      <c r="C77" s="56"/>
      <c r="D77" s="34" t="s">
        <v>214</v>
      </c>
      <c r="E77" s="34"/>
      <c r="F77" s="34"/>
      <c r="G77" s="39">
        <f>SUM(G78:G79)</f>
        <v>1100000</v>
      </c>
      <c r="H77" s="39">
        <f>SUM(H78:H79)</f>
        <v>1100000</v>
      </c>
      <c r="I77" s="39">
        <f>SUM(I78:I79)</f>
        <v>0</v>
      </c>
      <c r="J77" s="39">
        <f>SUM(J78:J79)</f>
        <v>0</v>
      </c>
      <c r="K77" s="23"/>
    </row>
    <row r="78" spans="1:12" ht="76.5">
      <c r="A78" s="57">
        <v>3719800</v>
      </c>
      <c r="B78" s="58">
        <v>9800</v>
      </c>
      <c r="C78" s="58" t="s">
        <v>237</v>
      </c>
      <c r="D78" s="48" t="s">
        <v>229</v>
      </c>
      <c r="E78" s="32" t="s">
        <v>211</v>
      </c>
      <c r="F78" s="32" t="s">
        <v>213</v>
      </c>
      <c r="G78" s="46">
        <f>H78+I78</f>
        <v>900000</v>
      </c>
      <c r="H78" s="49">
        <v>900000</v>
      </c>
      <c r="I78" s="49"/>
      <c r="J78" s="49"/>
      <c r="K78" s="23"/>
    </row>
    <row r="79" spans="1:12" ht="76.5">
      <c r="A79" s="57">
        <v>3719800</v>
      </c>
      <c r="B79" s="58">
        <v>9800</v>
      </c>
      <c r="C79" s="58" t="s">
        <v>237</v>
      </c>
      <c r="D79" s="48" t="s">
        <v>229</v>
      </c>
      <c r="E79" s="32" t="s">
        <v>212</v>
      </c>
      <c r="F79" s="32" t="s">
        <v>228</v>
      </c>
      <c r="G79" s="46">
        <f>H79+I79</f>
        <v>200000</v>
      </c>
      <c r="H79" s="49">
        <v>200000</v>
      </c>
      <c r="I79" s="49"/>
      <c r="J79" s="49"/>
      <c r="K79" s="23"/>
    </row>
    <row r="80" spans="1:12" ht="21.6" customHeight="1">
      <c r="A80" s="40" t="s">
        <v>113</v>
      </c>
      <c r="B80" s="40" t="s">
        <v>113</v>
      </c>
      <c r="C80" s="40" t="s">
        <v>113</v>
      </c>
      <c r="D80" s="41" t="s">
        <v>112</v>
      </c>
      <c r="E80" s="41" t="s">
        <v>113</v>
      </c>
      <c r="F80" s="41" t="s">
        <v>113</v>
      </c>
      <c r="G80" s="42">
        <f>G14+G51+G58+G71+G77</f>
        <v>126554795</v>
      </c>
      <c r="H80" s="42">
        <f>H14+H51+H58+H71+H77</f>
        <v>107759513</v>
      </c>
      <c r="I80" s="42">
        <f>I14+I51+I58+I71+I77</f>
        <v>18795282</v>
      </c>
      <c r="J80" s="42">
        <f>J14+J51+J58+J71+J77</f>
        <v>18795282</v>
      </c>
      <c r="K80" s="25"/>
    </row>
    <row r="81" spans="1:1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16"/>
    </row>
    <row r="82" spans="1:1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>
      <c r="A83" s="33" t="s">
        <v>216</v>
      </c>
      <c r="B83" s="33"/>
      <c r="C83" s="33"/>
      <c r="D83"/>
      <c r="E83"/>
      <c r="F83" s="7"/>
      <c r="G83" s="53"/>
      <c r="H83" s="53"/>
      <c r="I83" s="53"/>
      <c r="J83" s="53"/>
    </row>
    <row r="84" spans="1:11">
      <c r="A84" s="33" t="s">
        <v>218</v>
      </c>
      <c r="B84" s="33"/>
      <c r="C84" s="33"/>
      <c r="D84"/>
      <c r="E84"/>
      <c r="F84" s="8" t="s">
        <v>217</v>
      </c>
      <c r="G84" s="53"/>
      <c r="H84" s="53"/>
      <c r="I84" s="53"/>
      <c r="J84" s="53"/>
    </row>
  </sheetData>
  <mergeCells count="15">
    <mergeCell ref="A81:J81"/>
    <mergeCell ref="A11:A12"/>
    <mergeCell ref="B11:B12"/>
    <mergeCell ref="C11:C12"/>
    <mergeCell ref="D11:D12"/>
    <mergeCell ref="E11:E12"/>
    <mergeCell ref="F11:F12"/>
    <mergeCell ref="G11:G12"/>
    <mergeCell ref="A7:J7"/>
    <mergeCell ref="I1:J1"/>
    <mergeCell ref="I2:J2"/>
    <mergeCell ref="I3:J3"/>
    <mergeCell ref="I4:J4"/>
    <mergeCell ref="I11:J11"/>
    <mergeCell ref="H11:H12"/>
  </mergeCells>
  <phoneticPr fontId="0" type="noConversion"/>
  <printOptions horizontalCentered="1"/>
  <pageMargins left="0.19685039370078741" right="0.19685039370078741" top="0.78740157480314965" bottom="0.19685039370078741" header="0" footer="0"/>
  <pageSetup paperSize="9" scale="80" fitToHeight="500" orientation="landscape" r:id="rId1"/>
  <rowBreaks count="8" manualBreakCount="8">
    <brk id="20" max="9" man="1"/>
    <brk id="34" max="9" man="1"/>
    <brk id="41" max="9" man="1"/>
    <brk id="48" max="9" man="1"/>
    <brk id="57" max="9" man="1"/>
    <brk id="63" max="9" man="1"/>
    <brk id="67" max="9" man="1"/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2022-07-18T12:54:31Z</cp:lastPrinted>
  <dcterms:created xsi:type="dcterms:W3CDTF">2021-02-05T13:04:18Z</dcterms:created>
  <dcterms:modified xsi:type="dcterms:W3CDTF">2022-07-18T12:54:43Z</dcterms:modified>
</cp:coreProperties>
</file>